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editoagricola-my.sharepoint.com/personal/pjsousa_creditoagricola_pt/Documents/Desktop/CCDCAM/7. Ficheiros/Holmes Place/"/>
    </mc:Choice>
  </mc:AlternateContent>
  <xr:revisionPtr revIDLastSave="1117" documentId="8_{A70D243A-4A84-4489-B118-5CB8281CBA39}" xr6:coauthVersionLast="47" xr6:coauthVersionMax="47" xr10:uidLastSave="{774C159C-D908-4AA3-9498-267983F72F24}"/>
  <workbookProtection workbookAlgorithmName="SHA-512" workbookHashValue="cQQAEsTXuelb4XsOLlzqYZ77Ob/Yde3qGkstKwdvGoSgjg81UaflmnJodVYAIPgi8/avqw/tAxCBCEq1/6b/ww==" workbookSaltValue="TntcMOB2Cjdhe5AiBZ1Pmg==" workbookSpinCount="100000" lockStructure="1"/>
  <bookViews>
    <workbookView xWindow="-120" yWindow="-120" windowWidth="29040" windowHeight="15720" xr2:uid="{037493D5-A341-4803-B947-C838BA72FFD0}"/>
  </bookViews>
  <sheets>
    <sheet name="Holmes Place" sheetId="1" r:id="rId1"/>
    <sheet name="Folha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1" l="1" a="1"/>
  <c r="H20" i="1" s="1"/>
  <c r="H19" i="1" a="1"/>
  <c r="H19" i="1" s="1"/>
  <c r="H16" i="1" a="1"/>
  <c r="H16" i="1" s="1"/>
  <c r="H18" i="1" a="1"/>
  <c r="H18" i="1" s="1"/>
  <c r="H17" i="1" a="1"/>
  <c r="H17" i="1" s="1"/>
  <c r="D5" i="2"/>
  <c r="D3" i="2"/>
  <c r="B35" i="1"/>
  <c r="H21" i="1" l="1"/>
  <c r="E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<sst xmlns="http://schemas.openxmlformats.org/spreadsheetml/2006/main" count="36" uniqueCount="29">
  <si>
    <t>Preencher o formulário, imprimir, assinar e enviar para o CCDCAM</t>
  </si>
  <si>
    <t>Nº Sócio</t>
  </si>
  <si>
    <t>Nome</t>
  </si>
  <si>
    <t>Empresa</t>
  </si>
  <si>
    <t>Dep./Serviço</t>
  </si>
  <si>
    <t>Telf./Ext.</t>
  </si>
  <si>
    <t>Email</t>
  </si>
  <si>
    <t>Local Premium</t>
  </si>
  <si>
    <t>Autorização de débito em conta</t>
  </si>
  <si>
    <t>IBAN</t>
  </si>
  <si>
    <t>PT50</t>
  </si>
  <si>
    <t>Data</t>
  </si>
  <si>
    <t>Assinatura</t>
  </si>
  <si>
    <t>Valor Corporate</t>
  </si>
  <si>
    <t>Selecionar</t>
  </si>
  <si>
    <t>Modalidade</t>
  </si>
  <si>
    <t xml:space="preserve">Autorizo o débito da minha conta acima identificada para pagamento da mensalidade associada ao </t>
  </si>
  <si>
    <t xml:space="preserve">Holmes Place, atualmente com o valor de </t>
  </si>
  <si>
    <t>, mas sujeita a atualizações. O débito irá</t>
  </si>
  <si>
    <t>ocorrer em contrapartida do crédito da conta do CCDCAM [IBAN PT50 0045.9060.40001533293.83].</t>
  </si>
  <si>
    <t>Total</t>
  </si>
  <si>
    <t>Utilizadores do serviço (Sócio e Agregado Familiar)</t>
  </si>
  <si>
    <t xml:space="preserve"> </t>
  </si>
  <si>
    <t>Nota:</t>
  </si>
  <si>
    <t>PSM = Palácio Sotto Mayor e OEI = Oeiras</t>
  </si>
  <si>
    <t>Local TOP 12</t>
  </si>
  <si>
    <t>Local Platinum</t>
  </si>
  <si>
    <t>Local Energy Tejo (UBBO)</t>
  </si>
  <si>
    <t>Local Energy Braga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</si>
</sst>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6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/>
    <xf numFmtId="0" fontId="0" fillId="0" borderId="2" xfId="0" applyBorder="1" applyAlignment="1">
      <alignment horizontal="center"/>
    </xf>
    <xf numFmtId="14" fontId="0" fillId="0" borderId="0" xfId="0" applyNumberFormat="1"/>
    <xf numFmtId="0" fontId="0" fillId="0" borderId="4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164" fontId="0" fillId="0" borderId="5" xfId="0" applyNumberFormat="1" applyBorder="1" applyAlignment="1">
      <alignment horizontal="center"/>
    </xf>
    <xf numFmtId="2" fontId="0" fillId="0" borderId="0" xfId="0" applyNumberFormat="1" applyAlignment="1">
      <alignment horizontal="left" vertical="center" wrapText="1"/>
    </xf>
    <xf numFmtId="0" fontId="1" fillId="2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2" fillId="0" borderId="1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hidden="1"/>
    </xf>
    <xf numFmtId="0" fontId="1" fillId="2" borderId="0" xfId="0" applyFont="1" applyFill="1" applyAlignment="1">
      <alignment horizontal="left"/>
    </xf>
    <xf numFmtId="0" fontId="0" fillId="0" borderId="4" xfId="0" applyBorder="1" applyAlignment="1" applyProtection="1">
      <alignment horizontal="center"/>
      <protection locked="0"/>
    </xf>
    <xf numFmtId="2" fontId="1" fillId="2" borderId="0" xfId="0" applyNumberFormat="1" applyFont="1" applyFill="1" applyAlignment="1" applyProtection="1">
      <alignment horizontal="center"/>
      <protection hidden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6">
    <dxf>
      <font>
        <color theme="0"/>
      </font>
    </dxf>
    <dxf>
      <font>
        <color rgb="FFF6BE4C"/>
      </font>
    </dxf>
    <dxf>
      <font>
        <color theme="0"/>
      </font>
    </dxf>
    <dxf>
      <font>
        <color rgb="FFF6BE4C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00B068"/>
      <color rgb="FFF6BE4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800762</xdr:colOff>
      <xdr:row>1</xdr:row>
      <xdr:rowOff>15240</xdr:rowOff>
    </xdr:from>
    <xdr:to>
      <xdr:col>8</xdr:col>
      <xdr:colOff>564542</xdr:colOff>
      <xdr:row>5</xdr:row>
      <xdr:rowOff>53340</xdr:rowOff>
    </xdr:to>
    <xdr:sp macro="" textlink="">
      <xdr:nvSpPr>
        <xdr:cNvPr id="4" name="Retângulo: Cantos Diagonais Arredondados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629562" y="381000"/>
          <a:ext cx="3025140" cy="769620"/>
        </a:xfrm>
        <a:prstGeom prst="round2DiagRect">
          <a:avLst>
            <a:gd name="adj1" fmla="val 50000"/>
            <a:gd name="adj2" fmla="val 0"/>
          </a:avLst>
        </a:prstGeom>
        <a:solidFill>
          <a:srgbClr val="00B068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1600" b="1">
              <a:solidFill>
                <a:srgbClr val="F6BE4C"/>
              </a:solidFill>
            </a:rPr>
            <a:t>Autorização de Débito</a:t>
          </a:r>
        </a:p>
        <a:p>
          <a:pPr algn="ctr"/>
          <a:endParaRPr lang="pt-PT" sz="100" b="0">
            <a:solidFill>
              <a:schemeClr val="bg1"/>
            </a:solidFill>
          </a:endParaRPr>
        </a:p>
        <a:p>
          <a:pPr algn="l"/>
          <a:r>
            <a:rPr lang="pt-PT" sz="1100" b="0">
              <a:solidFill>
                <a:schemeClr val="bg1"/>
              </a:solidFill>
            </a:rPr>
            <a:t>                Novo                 Alteração</a:t>
          </a:r>
          <a:endParaRPr lang="pt-PT" sz="1600" b="0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2</xdr:col>
      <xdr:colOff>129540</xdr:colOff>
      <xdr:row>1</xdr:row>
      <xdr:rowOff>22861</xdr:rowOff>
    </xdr:from>
    <xdr:to>
      <xdr:col>3</xdr:col>
      <xdr:colOff>655320</xdr:colOff>
      <xdr:row>4</xdr:row>
      <xdr:rowOff>133769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3040" y="205741"/>
          <a:ext cx="1135380" cy="65954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323850</xdr:colOff>
          <xdr:row>3</xdr:row>
          <xdr:rowOff>47625</xdr:rowOff>
        </xdr:from>
        <xdr:to>
          <xdr:col>7</xdr:col>
          <xdr:colOff>561975</xdr:colOff>
          <xdr:row>4</xdr:row>
          <xdr:rowOff>85725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400050</xdr:colOff>
          <xdr:row>3</xdr:row>
          <xdr:rowOff>38100</xdr:rowOff>
        </xdr:from>
        <xdr:to>
          <xdr:col>5</xdr:col>
          <xdr:colOff>628650</xdr:colOff>
          <xdr:row>4</xdr:row>
          <xdr:rowOff>76200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1</xdr:row>
      <xdr:rowOff>182879</xdr:rowOff>
    </xdr:from>
    <xdr:to>
      <xdr:col>1</xdr:col>
      <xdr:colOff>693420</xdr:colOff>
      <xdr:row>4</xdr:row>
      <xdr:rowOff>91440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679" t="18256" r="12736" b="17106"/>
        <a:stretch/>
      </xdr:blipFill>
      <xdr:spPr>
        <a:xfrm>
          <a:off x="114300" y="365759"/>
          <a:ext cx="1188720" cy="4572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A9D97-3518-4F57-9613-A8A61829EF35}">
  <dimension ref="A1:I55"/>
  <sheetViews>
    <sheetView showGridLines="0" tabSelected="1" zoomScaleNormal="100" workbookViewId="0">
      <selection activeCell="F16" sqref="F16:G16"/>
    </sheetView>
  </sheetViews>
  <sheetFormatPr defaultColWidth="0" defaultRowHeight="15" zeroHeight="1" x14ac:dyDescent="0.25"/>
  <cols>
    <col min="1" max="1" width="8.85546875" customWidth="1"/>
    <col min="2" max="2" width="10.5703125" bestFit="1" customWidth="1"/>
    <col min="3" max="3" width="8.85546875" customWidth="1"/>
    <col min="4" max="4" width="12" bestFit="1" customWidth="1"/>
    <col min="5" max="5" width="8.85546875" customWidth="1"/>
    <col min="6" max="6" width="14.42578125" customWidth="1"/>
    <col min="7" max="7" width="7" customWidth="1"/>
    <col min="8" max="9" width="8.85546875" customWidth="1"/>
    <col min="10" max="16384" width="8.85546875" hidden="1"/>
  </cols>
  <sheetData>
    <row r="1" spans="1:9" x14ac:dyDescent="0.25"/>
    <row r="2" spans="1:9" x14ac:dyDescent="0.25"/>
    <row r="3" spans="1:9" x14ac:dyDescent="0.25"/>
    <row r="4" spans="1:9" x14ac:dyDescent="0.25"/>
    <row r="5" spans="1:9" x14ac:dyDescent="0.25"/>
    <row r="6" spans="1:9" x14ac:dyDescent="0.25"/>
    <row r="7" spans="1:9" x14ac:dyDescent="0.25"/>
    <row r="8" spans="1:9" x14ac:dyDescent="0.25">
      <c r="A8" s="1" t="s">
        <v>1</v>
      </c>
      <c r="B8" s="5"/>
      <c r="C8" s="1" t="s">
        <v>2</v>
      </c>
      <c r="D8" s="27"/>
      <c r="E8" s="27"/>
      <c r="F8" s="27"/>
      <c r="G8" s="27"/>
      <c r="H8" s="27"/>
      <c r="I8" s="27"/>
    </row>
    <row r="9" spans="1:9" x14ac:dyDescent="0.25"/>
    <row r="10" spans="1:9" x14ac:dyDescent="0.25">
      <c r="A10" s="1" t="s">
        <v>3</v>
      </c>
      <c r="B10" s="27"/>
      <c r="C10" s="27"/>
      <c r="D10" s="27"/>
      <c r="E10" s="16" t="s">
        <v>4</v>
      </c>
      <c r="F10" s="16"/>
      <c r="G10" s="27"/>
      <c r="H10" s="27"/>
      <c r="I10" s="27"/>
    </row>
    <row r="11" spans="1:9" x14ac:dyDescent="0.25"/>
    <row r="12" spans="1:9" x14ac:dyDescent="0.25">
      <c r="A12" s="1" t="s">
        <v>5</v>
      </c>
      <c r="B12" s="27"/>
      <c r="C12" s="27"/>
      <c r="D12" s="1" t="s">
        <v>6</v>
      </c>
      <c r="E12" s="27"/>
      <c r="F12" s="27"/>
      <c r="G12" s="27"/>
      <c r="H12" s="27"/>
      <c r="I12" s="27"/>
    </row>
    <row r="13" spans="1:9" x14ac:dyDescent="0.25"/>
    <row r="14" spans="1:9" x14ac:dyDescent="0.25">
      <c r="A14" s="30" t="s">
        <v>21</v>
      </c>
      <c r="B14" s="30"/>
      <c r="C14" s="30"/>
      <c r="D14" s="30"/>
      <c r="E14" s="30"/>
      <c r="F14" s="30"/>
      <c r="G14" s="30"/>
      <c r="H14" s="30"/>
      <c r="I14" s="30"/>
    </row>
    <row r="15" spans="1:9" x14ac:dyDescent="0.25">
      <c r="A15" s="16" t="s">
        <v>2</v>
      </c>
      <c r="B15" s="16"/>
      <c r="C15" s="16"/>
      <c r="D15" s="16"/>
      <c r="E15" s="16"/>
      <c r="F15" s="16" t="s">
        <v>15</v>
      </c>
      <c r="G15" s="16"/>
      <c r="H15" s="16" t="s">
        <v>13</v>
      </c>
      <c r="I15" s="16"/>
    </row>
    <row r="16" spans="1:9" x14ac:dyDescent="0.25">
      <c r="A16" s="22"/>
      <c r="B16" s="22"/>
      <c r="C16" s="22"/>
      <c r="D16" s="22"/>
      <c r="E16" s="22"/>
      <c r="F16" s="23" t="s">
        <v>14</v>
      </c>
      <c r="G16" s="24"/>
      <c r="H16" s="25" t="str" cm="1">
        <f t="array" ref="H16">_xlfn.IFS(F16="Local TOP 12","81,86 €",F16="Local Platinum","81,86 €",F16="Local Premium","79,68 €",F16="Local Energy Tejo (UBBO)","72,67 €",F16="Local Energy Braga","66,01 €",F16="","0 €",F16="Selecionar","0")</f>
        <v>0</v>
      </c>
      <c r="I16" s="25"/>
    </row>
    <row r="17" spans="1:9" x14ac:dyDescent="0.25">
      <c r="A17" s="21"/>
      <c r="B17" s="21"/>
      <c r="C17" s="21"/>
      <c r="D17" s="21"/>
      <c r="E17" s="21"/>
      <c r="F17" s="23" t="s">
        <v>14</v>
      </c>
      <c r="G17" s="24"/>
      <c r="H17" s="25" t="str" cm="1">
        <f t="array" ref="H17">_xlfn.IFS(F17="Local TOP 12","81,86 €",F17="Local Platinum","81,86 €",F17="Local Premium","79,68 €",F17="Local Energy Tejo (UBBO)","72,67 €",F17="Local Energy Braga","66,01 €",F17="","0 €",F17="Selecionar","0")</f>
        <v>0</v>
      </c>
      <c r="I17" s="25"/>
    </row>
    <row r="18" spans="1:9" x14ac:dyDescent="0.25">
      <c r="A18" s="21"/>
      <c r="B18" s="21"/>
      <c r="C18" s="21"/>
      <c r="D18" s="21"/>
      <c r="E18" s="21"/>
      <c r="F18" s="23" t="s">
        <v>14</v>
      </c>
      <c r="G18" s="24"/>
      <c r="H18" s="25" t="str" cm="1">
        <f t="array" ref="H18">_xlfn.IFS(F18="Local TOP 12","81,86 €",F18="Local Platinum","81,86 €",F18="Local Premium","79,68 €",F18="Local Energy Tejo (UBBO)","72,67 €",F18="Local Energy Braga","66,01 €",F18="","0 €",F18="Selecionar","0")</f>
        <v>0</v>
      </c>
      <c r="I18" s="25"/>
    </row>
    <row r="19" spans="1:9" x14ac:dyDescent="0.25">
      <c r="A19" s="21"/>
      <c r="B19" s="21"/>
      <c r="C19" s="21"/>
      <c r="D19" s="21"/>
      <c r="E19" s="21"/>
      <c r="F19" s="23" t="s">
        <v>14</v>
      </c>
      <c r="G19" s="24"/>
      <c r="H19" s="25" t="str" cm="1">
        <f t="array" ref="H19">_xlfn.IFS(F19="Local TOP 12","81,86 €",F19="Local Platinum","81,86 €",F19="Local Premium","79,68 €",F19="Local Energy Tejo (UBBO)","72,67 €",F19="Local Energy Braga","66,01 €",F19="","0 €",F19="Selecionar","0")</f>
        <v>0</v>
      </c>
      <c r="I19" s="25"/>
    </row>
    <row r="20" spans="1:9" x14ac:dyDescent="0.25">
      <c r="A20" s="22" t="s">
        <v>22</v>
      </c>
      <c r="B20" s="22"/>
      <c r="C20" s="22"/>
      <c r="D20" s="22"/>
      <c r="E20" s="22"/>
      <c r="F20" s="23" t="s">
        <v>14</v>
      </c>
      <c r="G20" s="24"/>
      <c r="H20" s="25" t="str" cm="1">
        <f t="array" ref="H20">_xlfn.IFS(F20="Local TOP 12","81,86 €",F20="Local Platinum","81,86 €",F20="Local Premium","79,68 €",F20="Local Energy Tejo (UBBO)","72,67 €",F20="Local Energy Braga","66,01 €",F20="","0 €",F20="Selecionar","0")</f>
        <v>0</v>
      </c>
      <c r="I20" s="25"/>
    </row>
    <row r="21" spans="1:9" x14ac:dyDescent="0.25">
      <c r="A21" s="29"/>
      <c r="B21" s="29"/>
      <c r="F21" s="16" t="s">
        <v>20</v>
      </c>
      <c r="G21" s="16"/>
      <c r="H21" s="28">
        <f>SUM(H16+H17+H18+H19+H20)</f>
        <v>0</v>
      </c>
      <c r="I21" s="28"/>
    </row>
    <row r="22" spans="1:9" x14ac:dyDescent="0.25"/>
    <row r="23" spans="1:9" x14ac:dyDescent="0.25">
      <c r="A23" s="26" t="s">
        <v>8</v>
      </c>
      <c r="B23" s="26"/>
      <c r="C23" s="26"/>
      <c r="D23" s="26"/>
      <c r="E23" s="26"/>
      <c r="F23" s="26"/>
      <c r="G23" s="26"/>
      <c r="H23" s="26"/>
      <c r="I23" s="26"/>
    </row>
    <row r="24" spans="1:9" x14ac:dyDescent="0.25"/>
    <row r="25" spans="1:9" x14ac:dyDescent="0.25">
      <c r="A25" s="1" t="s">
        <v>2</v>
      </c>
      <c r="B25" s="27"/>
      <c r="C25" s="27"/>
      <c r="D25" s="27"/>
      <c r="E25" s="27"/>
      <c r="F25" s="27"/>
      <c r="G25" s="27"/>
      <c r="H25" s="27"/>
      <c r="I25" s="27"/>
    </row>
    <row r="26" spans="1:9" x14ac:dyDescent="0.25"/>
    <row r="27" spans="1:9" x14ac:dyDescent="0.25">
      <c r="A27" s="1" t="s">
        <v>9</v>
      </c>
      <c r="B27" s="3" t="s">
        <v>10</v>
      </c>
      <c r="C27" s="14">
        <v>45</v>
      </c>
      <c r="D27" s="6"/>
      <c r="E27" s="19"/>
      <c r="F27" s="20"/>
      <c r="G27" s="6"/>
    </row>
    <row r="28" spans="1:9" x14ac:dyDescent="0.25">
      <c r="A28" s="13"/>
      <c r="B28" s="10"/>
      <c r="C28" s="11"/>
      <c r="D28" s="12"/>
      <c r="E28" s="12"/>
    </row>
    <row r="29" spans="1:9" x14ac:dyDescent="0.25"/>
    <row r="30" spans="1:9" ht="14.45" customHeight="1" x14ac:dyDescent="0.25">
      <c r="A30" s="7" t="s">
        <v>16</v>
      </c>
      <c r="B30" s="8"/>
      <c r="C30" s="8"/>
      <c r="D30" s="8"/>
      <c r="E30" s="8"/>
      <c r="F30" s="8"/>
      <c r="G30" s="8"/>
      <c r="H30" s="8"/>
      <c r="I30" s="8"/>
    </row>
    <row r="31" spans="1:9" x14ac:dyDescent="0.25">
      <c r="A31" s="7" t="s">
        <v>17</v>
      </c>
      <c r="B31" s="8"/>
      <c r="C31" s="8"/>
      <c r="D31" s="8"/>
      <c r="E31" s="15">
        <f>H21</f>
        <v>0</v>
      </c>
      <c r="F31" s="7" t="s">
        <v>18</v>
      </c>
      <c r="G31" s="8"/>
      <c r="H31" s="8"/>
      <c r="I31" s="8"/>
    </row>
    <row r="32" spans="1:9" x14ac:dyDescent="0.25">
      <c r="A32" s="9" t="s">
        <v>19</v>
      </c>
      <c r="B32" s="9"/>
      <c r="C32" s="9"/>
      <c r="D32" s="9"/>
      <c r="E32" s="9"/>
      <c r="F32" s="9"/>
      <c r="G32" s="9"/>
      <c r="H32" s="9"/>
      <c r="I32" s="9"/>
    </row>
    <row r="33" spans="1:9" x14ac:dyDescent="0.25"/>
    <row r="34" spans="1:9" x14ac:dyDescent="0.25"/>
    <row r="35" spans="1:9" x14ac:dyDescent="0.25">
      <c r="A35" s="1" t="s">
        <v>11</v>
      </c>
      <c r="B35" s="4">
        <f ca="1">TODAY()</f>
        <v>46045</v>
      </c>
      <c r="D35" s="17"/>
      <c r="E35" s="17"/>
      <c r="F35" s="17"/>
      <c r="G35" s="17"/>
      <c r="H35" s="17"/>
    </row>
    <row r="36" spans="1:9" x14ac:dyDescent="0.25">
      <c r="D36" s="18" t="s">
        <v>12</v>
      </c>
      <c r="E36" s="18"/>
      <c r="F36" s="18"/>
      <c r="G36" s="18"/>
      <c r="H36" s="18"/>
    </row>
    <row r="37" spans="1:9" x14ac:dyDescent="0.25"/>
    <row r="38" spans="1:9" x14ac:dyDescent="0.25"/>
    <row r="39" spans="1:9" x14ac:dyDescent="0.25">
      <c r="A39" s="16" t="s">
        <v>0</v>
      </c>
      <c r="B39" s="16"/>
      <c r="C39" s="16"/>
      <c r="D39" s="16"/>
      <c r="E39" s="16"/>
      <c r="F39" s="16"/>
      <c r="G39" s="16"/>
      <c r="H39" s="16"/>
      <c r="I39" s="16"/>
    </row>
    <row r="40" spans="1:9" x14ac:dyDescent="0.25"/>
    <row r="41" spans="1:9" x14ac:dyDescent="0.25"/>
    <row r="42" spans="1:9" x14ac:dyDescent="0.25">
      <c r="A42" s="2" t="s">
        <v>23</v>
      </c>
      <c r="B42" t="s">
        <v>24</v>
      </c>
    </row>
    <row r="43" spans="1:9" x14ac:dyDescent="0.25"/>
    <row r="44" spans="1:9" x14ac:dyDescent="0.25"/>
    <row r="45" spans="1:9" x14ac:dyDescent="0.25"/>
    <row r="46" spans="1:9" x14ac:dyDescent="0.25"/>
    <row r="47" spans="1:9" x14ac:dyDescent="0.25"/>
    <row r="48" spans="1:9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</sheetData>
  <sheetProtection algorithmName="SHA-512" hashValue="5PNeCRTi3Fw2rzu2GXifROU+re9fLIrRAOrXAkku9zgj1SXiz7J0ezWoSYqyTv9hVUQNJLHKCCyudCcFET93fg==" saltValue="Di310k+IKCNPtF6lqq1Dhg==" spinCount="100000" sheet="1" objects="1" scenarios="1"/>
  <mergeCells count="34">
    <mergeCell ref="F15:G15"/>
    <mergeCell ref="A14:I14"/>
    <mergeCell ref="A16:E16"/>
    <mergeCell ref="A17:E17"/>
    <mergeCell ref="F17:G17"/>
    <mergeCell ref="H15:I15"/>
    <mergeCell ref="A15:E15"/>
    <mergeCell ref="D8:I8"/>
    <mergeCell ref="B10:D10"/>
    <mergeCell ref="G10:I10"/>
    <mergeCell ref="B12:C12"/>
    <mergeCell ref="E12:I12"/>
    <mergeCell ref="E10:F10"/>
    <mergeCell ref="F16:G16"/>
    <mergeCell ref="B25:I25"/>
    <mergeCell ref="H16:I16"/>
    <mergeCell ref="H21:I21"/>
    <mergeCell ref="A21:B21"/>
    <mergeCell ref="H17:I17"/>
    <mergeCell ref="A39:I39"/>
    <mergeCell ref="D35:H35"/>
    <mergeCell ref="D36:H36"/>
    <mergeCell ref="E27:F27"/>
    <mergeCell ref="A18:E18"/>
    <mergeCell ref="A19:E19"/>
    <mergeCell ref="A20:E20"/>
    <mergeCell ref="F18:G18"/>
    <mergeCell ref="F19:G19"/>
    <mergeCell ref="F20:G20"/>
    <mergeCell ref="F21:G21"/>
    <mergeCell ref="H18:I18"/>
    <mergeCell ref="H19:I19"/>
    <mergeCell ref="H20:I20"/>
    <mergeCell ref="A23:I23"/>
  </mergeCells>
  <phoneticPr fontId="4" type="noConversion"/>
  <conditionalFormatting sqref="E31">
    <cfRule type="containsText" dxfId="5" priority="4" operator="containsText" text="Automático">
      <formula>NOT(ISERROR(SEARCH("Automático",E31)))</formula>
    </cfRule>
    <cfRule type="containsErrors" dxfId="4" priority="7">
      <formula>ISERROR(E31)</formula>
    </cfRule>
  </conditionalFormatting>
  <conditionalFormatting sqref="F16:G20">
    <cfRule type="containsText" dxfId="3" priority="6" operator="containsText" text="Selecionar">
      <formula>NOT(ISERROR(SEARCH("Selecionar",F16)))</formula>
    </cfRule>
  </conditionalFormatting>
  <conditionalFormatting sqref="H16:H21">
    <cfRule type="containsErrors" dxfId="2" priority="8">
      <formula>ISERROR(H16)</formula>
    </cfRule>
  </conditionalFormatting>
  <conditionalFormatting sqref="H16:I20">
    <cfRule type="containsText" dxfId="0" priority="2" operator="containsText" text="0">
      <formula>NOT(ISERROR(SEARCH("0",H16)))</formula>
    </cfRule>
  </conditionalFormatting>
  <conditionalFormatting sqref="H16:I21">
    <cfRule type="containsText" dxfId="1" priority="3" operator="containsText" text="Automático">
      <formula>NOT(ISERROR(SEARCH("Automático",H16)))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Check Box 12">
              <controlPr defaultSize="0" autoFill="0" autoLine="0" autoPict="0">
                <anchor moveWithCells="1">
                  <from>
                    <xdr:col>7</xdr:col>
                    <xdr:colOff>323850</xdr:colOff>
                    <xdr:row>3</xdr:row>
                    <xdr:rowOff>47625</xdr:rowOff>
                  </from>
                  <to>
                    <xdr:col>7</xdr:col>
                    <xdr:colOff>561975</xdr:colOff>
                    <xdr:row>4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5</xdr:col>
                    <xdr:colOff>400050</xdr:colOff>
                    <xdr:row>3</xdr:row>
                    <xdr:rowOff>38100</xdr:rowOff>
                  </from>
                  <to>
                    <xdr:col>5</xdr:col>
                    <xdr:colOff>628650</xdr:colOff>
                    <xdr:row>4</xdr:row>
                    <xdr:rowOff>76200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74C3E6D-4E5E-48BC-A90E-9931E86FC05D}">
          <x14:formula1>
            <xm:f>Folha2!$B$2:$B$7</xm:f>
          </x14:formula1>
          <xm:sqref>F16:G20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4F6F0-6805-41A7-9DEA-462F291B3E69}">
  <dimension ref="B2:D7"/>
  <sheetViews>
    <sheetView workbookViewId="0">
      <selection activeCell="D8" sqref="D8"/>
    </sheetView>
  </sheetViews>
  <sheetFormatPr defaultRowHeight="15" x14ac:dyDescent="0.25"/>
  <cols>
    <col min="2" max="2" width="23.7109375" bestFit="1" customWidth="1"/>
  </cols>
  <sheetData>
    <row r="2" spans="2:4" x14ac:dyDescent="0.25">
      <c r="B2" s="2" t="s">
        <v>14</v>
      </c>
    </row>
    <row r="3" spans="2:4" x14ac:dyDescent="0.25">
      <c r="B3" s="2" t="s">
        <v>25</v>
      </c>
      <c r="D3">
        <f>78.86+3</f>
        <v>81.86</v>
      </c>
    </row>
    <row r="4" spans="2:4" x14ac:dyDescent="0.25">
      <c r="B4" s="2" t="s">
        <v>26</v>
      </c>
      <c r="D4">
        <v>81.86</v>
      </c>
    </row>
    <row r="5" spans="2:4" x14ac:dyDescent="0.25">
      <c r="B5" s="2" t="s">
        <v>7</v>
      </c>
      <c r="D5">
        <f>76.68+3</f>
        <v>79.680000000000007</v>
      </c>
    </row>
    <row r="6" spans="2:4" x14ac:dyDescent="0.25">
      <c r="B6" s="2" t="s">
        <v>27</v>
      </c>
      <c r="D6">
        <v>72.67</v>
      </c>
    </row>
    <row r="7" spans="2:4" x14ac:dyDescent="0.25">
      <c r="B7" s="2" t="s">
        <v>28</v>
      </c>
      <c r="D7">
        <v>67.010000000000005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c173ef18-5bd6-4ad9-856c-fddba911a84f}" enabled="1" method="Standard" siteId="{cd49f469-eabf-4bb1-8520-4991392c368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Holmes Place</vt:lpstr>
      <vt:lpstr>Folha2</vt:lpstr>
    </vt:vector>
  </TitlesOfParts>
  <Company>Credito Agricola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Sousa</dc:creator>
  <cp:lastModifiedBy>Paulo Sousa</cp:lastModifiedBy>
  <cp:lastPrinted>2025-01-17T10:45:36Z</cp:lastPrinted>
  <dcterms:created xsi:type="dcterms:W3CDTF">2024-01-26T14:37:11Z</dcterms:created>
  <dcterms:modified xsi:type="dcterms:W3CDTF">2026-01-23T15:54:26Z</dcterms:modified>
</cp:coreProperties>
</file>